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UL. ZĘBCOWSKA\PRZETARG NAKŁADKA\"/>
    </mc:Choice>
  </mc:AlternateContent>
  <xr:revisionPtr revIDLastSave="0" documentId="13_ncr:1_{DAE1DA23-3631-445C-906E-3EB18A8B4356}" xr6:coauthVersionLast="40" xr6:coauthVersionMax="40" xr10:uidLastSave="{00000000-0000-0000-0000-000000000000}"/>
  <bookViews>
    <workbookView xWindow="0" yWindow="0" windowWidth="16410" windowHeight="6345" xr2:uid="{00000000-000D-0000-FFFF-FFFF00000000}"/>
  </bookViews>
  <sheets>
    <sheet name="Kosztorys" sheetId="21" r:id="rId1"/>
  </sheets>
  <definedNames>
    <definedName name="_xlnm.Print_Titles" localSheetId="0">Kosztorys!$3:$5</definedName>
  </definedNames>
  <calcPr calcId="181029"/>
</workbook>
</file>

<file path=xl/calcChain.xml><?xml version="1.0" encoding="utf-8"?>
<calcChain xmlns="http://schemas.openxmlformats.org/spreadsheetml/2006/main">
  <c r="E43" i="21" l="1"/>
  <c r="E35" i="21" l="1"/>
  <c r="E23" i="21" l="1"/>
  <c r="E24" i="21" s="1"/>
  <c r="E31" i="21" s="1"/>
  <c r="E33" i="21" s="1"/>
  <c r="E37" i="21" s="1"/>
  <c r="E26" i="21" l="1"/>
</calcChain>
</file>

<file path=xl/sharedStrings.xml><?xml version="1.0" encoding="utf-8"?>
<sst xmlns="http://schemas.openxmlformats.org/spreadsheetml/2006/main" count="88" uniqueCount="75">
  <si>
    <t>Lp.</t>
  </si>
  <si>
    <t>Wyszczególnienie elementów rozliczeniowych</t>
  </si>
  <si>
    <t>Jednostka</t>
  </si>
  <si>
    <t>Nazwa</t>
  </si>
  <si>
    <t>Ilość</t>
  </si>
  <si>
    <t>D-01.00.00</t>
  </si>
  <si>
    <t>ROBOTY PRZYGOTOWAWCZE</t>
  </si>
  <si>
    <t>D-01.01.01a</t>
  </si>
  <si>
    <t>Odtworzenie trasy i punktów wysokościowych oraz sporządzenie inwentaryzacji powykonwawczej drogi</t>
  </si>
  <si>
    <t>km</t>
  </si>
  <si>
    <t>D-04.00.00</t>
  </si>
  <si>
    <t>PODBUDOWY</t>
  </si>
  <si>
    <t>D-04.01.01</t>
  </si>
  <si>
    <t>Koryto wraz z profilowaniem i zagęszczaniem podłoża</t>
  </si>
  <si>
    <t>Oczyszczenie i skropienie warstw konstrukcyjnych</t>
  </si>
  <si>
    <t>D-05.00.00</t>
  </si>
  <si>
    <t>NAWIERZCHNIE</t>
  </si>
  <si>
    <t>D-05.03.05a</t>
  </si>
  <si>
    <t>D-08.00.00</t>
  </si>
  <si>
    <t>ELEMENTY ULIC</t>
  </si>
  <si>
    <t>m</t>
  </si>
  <si>
    <t>D-04.05.01a</t>
  </si>
  <si>
    <t>Podbudowa i podłoże ulepszone z mieszanki kruszywa związanego hydraulicznie cementem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</si>
  <si>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</si>
  <si>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odtworzenie trasy i punktów wysokościowych</t>
  </si>
  <si>
    <t>sporządzenie inwentaryzacji powykonawczej</t>
  </si>
  <si>
    <t>szt.</t>
  </si>
  <si>
    <t>D-05.03.05b</t>
  </si>
  <si>
    <t>wykonanie podbudowy zasadniczej z kruszywa łamanego 0/63mm stabilizowanego mechanicznie w konstrukcji jezdni - grubość 20cm</t>
  </si>
  <si>
    <t>Cena jednostko-wa PLN*</t>
  </si>
  <si>
    <t>Wartość PLN*</t>
  </si>
  <si>
    <t>RAZEM (koszt netto)</t>
  </si>
  <si>
    <t>RAZEM (koszt brutto)</t>
  </si>
  <si>
    <t>*) Ceny jednostkowe i wartości robót należy podać w PLN z dokładnością do 0,01</t>
  </si>
  <si>
    <t>Nr STWiORB</t>
  </si>
  <si>
    <t xml:space="preserve"> Nawierzchnia z betonu asfaltowego. Warstwa ścieralna wg WT-1 i WT-2</t>
  </si>
  <si>
    <t>Nawierzchnia z betonu asfaltowego. Warstwa wiążąca i wyrównawcza wg   WT-1 i WT-2</t>
  </si>
  <si>
    <t>D-07.00.00</t>
  </si>
  <si>
    <t>URZĄDZENIA BEZPIECZEŃSTWA RUCHU</t>
  </si>
  <si>
    <t>D-07.01.01</t>
  </si>
  <si>
    <t>Oznakowanie poziome</t>
  </si>
  <si>
    <t>wykonanie oznakowania poziomego</t>
  </si>
  <si>
    <t>D-04.03.01a</t>
  </si>
  <si>
    <t>D-04.04.02b</t>
  </si>
  <si>
    <t>Podbudowa zasadnicza z mieszanki kruszywa niezwiązanego</t>
  </si>
  <si>
    <t>D-01.02.04</t>
  </si>
  <si>
    <t>Rozbiórka elementów dróg</t>
  </si>
  <si>
    <t>rozbiórka istniejącej nawierzchni asfaltowej, wywóz materiałów z rozbiórki na zaplecze wykonawcy</t>
  </si>
  <si>
    <t>D-03.00.00</t>
  </si>
  <si>
    <t>ODWODNIENIE</t>
  </si>
  <si>
    <t>D-03.02.01</t>
  </si>
  <si>
    <t>Kanalizacja deszczowa</t>
  </si>
  <si>
    <t>- budowa rurociągów -  na podsypce  piaskowej z rur PCV-U SN8  śr. 200 mm,  o połączeniach na kielich i uszczelkę, wykop wąskoprzestrzenny umocniony, zasypywanie wykopów z pełną wymianą gruntu, zagęszczeniem i odwodnieniem wykopów(przykanaliki)</t>
  </si>
  <si>
    <t>- wykonanie wpustów ściekowych ulicznych betonowych z osadnikiem średnicy 500mm średnia głębokość 2,5m; z kratą wpustu ulicznego krawężnikowo-jezdniowego kl. D400 mocowaną zawiasowo,  kratki wpustowe osadzone na płytach odciążających,</t>
  </si>
  <si>
    <t>szt</t>
  </si>
  <si>
    <t>profilowanie i zagęszczenie koryta pod konstrukcję poszerzenia jezdni - głębokość 48cm</t>
  </si>
  <si>
    <r>
      <t>oczyszczenie i skropienie warstw konstrukcyjnych asfaltowych kationową emulsją szybkorozpadową w ilości 0,4 kg/m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skropienie w. wiążącej i wyrównawczej asfaltowej w konstrukcji jezdni</t>
    </r>
  </si>
  <si>
    <t>wykonanie warstwy ścieralnej z betonu asfaltowego AC11S 50/70 dla KR2 w konstrukcji jezdni  - grubość 4cm</t>
  </si>
  <si>
    <t>D-05.03.11</t>
  </si>
  <si>
    <t>Frezowanie nawierzchni asfaltowych na zimno</t>
  </si>
  <si>
    <t>D-05.03.26a</t>
  </si>
  <si>
    <t>ułożenie siatki z włókien szklanych powleczonych żywicami bitumicznymi o wytrzymałości na rozciąganie ≥100kN/m i wydłużeniu przy zerwaniu &lt;3% na warstwie wyrównawczej w konstrukcji jezdni</t>
  </si>
  <si>
    <t>Zabezpieczenie siatką nawierzchni asfaltowej przed spękaniami odbitymi</t>
  </si>
  <si>
    <t>D-08.05.06a</t>
  </si>
  <si>
    <t>Ściek uliczny z betonowej kostki brukowej</t>
  </si>
  <si>
    <t>D-03.02.01a</t>
  </si>
  <si>
    <t>Regulacja wysokościowa zasuw i studni</t>
  </si>
  <si>
    <t>wykonanie regulacji pionowej zasuw i studni</t>
  </si>
  <si>
    <r>
      <t>oczyszczenie i skropienie warstw konstrukcyjnych nieasfaltowych kationową emulsją  średniorozpadową w ilości 0,7 kg/m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 - podbudowy z kruszywa w konstrukcji jezdni </t>
    </r>
  </si>
  <si>
    <t>wzmocnienie podłoża kruszywem stabilizowanym cementem
wytworzonym w betoniarce o Rm=5MPa  grubość warstwy 15cm (na poszerzeniach jezdni)</t>
  </si>
  <si>
    <t>frezowanie wyrównujące nawierzchni istniejącej  - grubość średnio 4cm,  wywóz  materiału na zaplecze zamawiającego (do 4km)</t>
  </si>
  <si>
    <t>wykonanie ścieku ulicznego przykrawężnikowego z betonowej kostki brukowej (szarej) gr.8cm na podsypce cem-piaskowej gr.3cm i ławie z z betonu C12/15 (0,052m3/mb)</t>
  </si>
  <si>
    <t>rozbiórka nawierzchni z płyt drogowych betonowych, wraz z wywozem na zaplecze Zamawiającego (do 4km)</t>
  </si>
  <si>
    <t xml:space="preserve">wykonanie warstwy wyrównawczej z betonu asfaltowego AC16W 50-70 dla KR2 w konstrukcji jezdni - grubość 4cm </t>
  </si>
  <si>
    <t>Przebudowy ulic na odcinku od wiaduktu przy ul. Mylnej do ronda przy ul. Zębcowskiej i Budowlanych - nawierzchnia jezdni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</si>
</sst>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00"/>
    <numFmt numFmtId="169" formatCode="#,##0.00000"/>
  </numFmts>
  <fonts count="25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b/>
      <sz val="9.5"/>
      <name val="Times New Roman"/>
      <family val="1"/>
      <charset val="238"/>
    </font>
    <font>
      <b/>
      <sz val="11"/>
      <color rgb="FFFF0000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sz val="11"/>
      <color rgb="FFC0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5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Verdana"/>
      <family val="2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/>
    <xf numFmtId="0" fontId="3" fillId="0" borderId="0"/>
    <xf numFmtId="0" fontId="2" fillId="0" borderId="0"/>
    <xf numFmtId="0" fontId="3" fillId="0" borderId="0"/>
  </cellStyleXfs>
  <cellXfs count="135">
    <xf numFmtId="0" fontId="0" fillId="0" borderId="0" xfId="0"/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" fontId="9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left" vertical="center" wrapText="1"/>
    </xf>
    <xf numFmtId="1" fontId="9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vertical="center" wrapText="1"/>
    </xf>
    <xf numFmtId="1" fontId="8" fillId="0" borderId="2" xfId="1" applyNumberFormat="1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 applyProtection="1">
      <alignment vertical="center" wrapText="1"/>
      <protection locked="0"/>
    </xf>
    <xf numFmtId="4" fontId="9" fillId="0" borderId="2" xfId="1" applyNumberFormat="1" applyFont="1" applyFill="1" applyBorder="1" applyAlignment="1" applyProtection="1">
      <alignment horizontal="left" vertical="center" wrapText="1"/>
      <protection locked="0"/>
    </xf>
    <xf numFmtId="168" fontId="9" fillId="0" borderId="2" xfId="1" applyNumberFormat="1" applyFont="1" applyFill="1" applyBorder="1" applyAlignment="1" applyProtection="1">
      <alignment horizontal="left" vertical="center" wrapText="1"/>
      <protection locked="0"/>
    </xf>
    <xf numFmtId="4" fontId="8" fillId="2" borderId="2" xfId="1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 vertical="center"/>
    </xf>
    <xf numFmtId="1" fontId="0" fillId="0" borderId="0" xfId="0" applyNumberFormat="1" applyFont="1" applyAlignment="1">
      <alignment vertical="top"/>
    </xf>
    <xf numFmtId="1" fontId="9" fillId="2" borderId="2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left" vertical="top" wrapText="1"/>
    </xf>
    <xf numFmtId="4" fontId="15" fillId="3" borderId="2" xfId="1" applyNumberFormat="1" applyFont="1" applyFill="1" applyBorder="1" applyAlignment="1">
      <alignment horizontal="center" vertical="center" wrapText="1"/>
    </xf>
    <xf numFmtId="3" fontId="8" fillId="3" borderId="2" xfId="1" applyNumberFormat="1" applyFont="1" applyFill="1" applyBorder="1" applyAlignment="1">
      <alignment horizontal="center" vertical="top" wrapText="1"/>
    </xf>
    <xf numFmtId="3" fontId="8" fillId="3" borderId="2" xfId="1" applyNumberFormat="1" applyFont="1" applyFill="1" applyBorder="1" applyAlignment="1">
      <alignment horizontal="center" vertical="center" wrapText="1"/>
    </xf>
    <xf numFmtId="1" fontId="14" fillId="2" borderId="2" xfId="1" applyNumberFormat="1" applyFont="1" applyFill="1" applyBorder="1" applyAlignment="1">
      <alignment horizontal="center" vertical="center" wrapText="1"/>
    </xf>
    <xf numFmtId="1" fontId="13" fillId="2" borderId="2" xfId="1" applyNumberFormat="1" applyFont="1" applyFill="1" applyBorder="1" applyAlignment="1">
      <alignment horizontal="center" vertical="center" wrapText="1"/>
    </xf>
    <xf numFmtId="1" fontId="20" fillId="2" borderId="2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top" wrapText="1"/>
    </xf>
    <xf numFmtId="1" fontId="14" fillId="0" borderId="2" xfId="1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right" vertical="center"/>
    </xf>
    <xf numFmtId="4" fontId="9" fillId="4" borderId="2" xfId="1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 applyAlignment="1">
      <alignment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right" vertical="center" wrapText="1"/>
    </xf>
    <xf numFmtId="4" fontId="8" fillId="0" borderId="0" xfId="1" applyNumberFormat="1" applyFont="1" applyFill="1" applyBorder="1" applyAlignment="1">
      <alignment horizontal="right" vertical="center" wrapText="1"/>
    </xf>
    <xf numFmtId="1" fontId="8" fillId="3" borderId="2" xfId="1" applyNumberFormat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9" fillId="2" borderId="2" xfId="1" applyNumberFormat="1" applyFont="1" applyFill="1" applyBorder="1" applyAlignment="1">
      <alignment horizontal="right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4" fontId="8" fillId="0" borderId="2" xfId="1" applyNumberFormat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top" wrapText="1"/>
    </xf>
    <xf numFmtId="169" fontId="9" fillId="4" borderId="2" xfId="1" applyNumberFormat="1" applyFont="1" applyFill="1" applyBorder="1" applyAlignment="1">
      <alignment horizontal="right" vertical="center" wrapText="1"/>
    </xf>
    <xf numFmtId="4" fontId="9" fillId="0" borderId="5" xfId="1" applyNumberFormat="1" applyFont="1" applyFill="1" applyBorder="1" applyAlignment="1">
      <alignment horizontal="center" vertical="center" wrapText="1"/>
    </xf>
    <xf numFmtId="4" fontId="8" fillId="2" borderId="4" xfId="1" applyNumberFormat="1" applyFont="1" applyFill="1" applyBorder="1" applyAlignment="1">
      <alignment horizontal="right" vertical="center" wrapText="1"/>
    </xf>
    <xf numFmtId="4" fontId="8" fillId="0" borderId="8" xfId="1" applyNumberFormat="1" applyFont="1" applyFill="1" applyBorder="1" applyAlignment="1">
      <alignment horizontal="left" vertical="center" wrapText="1"/>
    </xf>
    <xf numFmtId="0" fontId="23" fillId="0" borderId="2" xfId="0" quotePrefix="1" applyFont="1" applyFill="1" applyBorder="1" applyAlignment="1">
      <alignment vertical="top" wrapText="1"/>
    </xf>
    <xf numFmtId="0" fontId="23" fillId="0" borderId="2" xfId="0" applyFont="1" applyFill="1" applyBorder="1" applyAlignment="1">
      <alignment horizontal="center" vertical="center"/>
    </xf>
    <xf numFmtId="2" fontId="23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9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vertical="center" wrapText="1"/>
    </xf>
    <xf numFmtId="4" fontId="9" fillId="0" borderId="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" fontId="9" fillId="0" borderId="2" xfId="1" applyNumberFormat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9" fillId="0" borderId="2" xfId="1" applyNumberFormat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vertical="center" wrapText="1"/>
    </xf>
    <xf numFmtId="4" fontId="9" fillId="0" borderId="2" xfId="1" applyNumberFormat="1" applyFont="1" applyFill="1" applyBorder="1" applyAlignment="1" applyProtection="1">
      <alignment vertical="center" wrapText="1"/>
      <protection locked="0"/>
    </xf>
    <xf numFmtId="4" fontId="8" fillId="0" borderId="8" xfId="1" applyNumberFormat="1" applyFont="1" applyFill="1" applyBorder="1" applyAlignment="1">
      <alignment vertical="top" wrapText="1"/>
    </xf>
    <xf numFmtId="1" fontId="9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left" vertical="center" wrapText="1"/>
      <protection locked="0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4" borderId="1" xfId="1" applyNumberFormat="1" applyFont="1" applyFill="1" applyBorder="1" applyAlignment="1">
      <alignment horizontal="right" vertical="center" wrapText="1"/>
    </xf>
    <xf numFmtId="4" fontId="8" fillId="2" borderId="1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center" vertical="center" wrapText="1"/>
    </xf>
    <xf numFmtId="1" fontId="9" fillId="0" borderId="7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vertical="center" wrapText="1"/>
      <protection locked="0"/>
    </xf>
    <xf numFmtId="4" fontId="9" fillId="0" borderId="7" xfId="1" applyNumberFormat="1" applyFont="1" applyFill="1" applyBorder="1" applyAlignment="1">
      <alignment horizontal="center" vertical="center" wrapText="1"/>
    </xf>
    <xf numFmtId="4" fontId="9" fillId="4" borderId="7" xfId="1" applyNumberFormat="1" applyFont="1" applyFill="1" applyBorder="1" applyAlignment="1" applyProtection="1">
      <alignment horizontal="right" vertical="center" wrapText="1"/>
    </xf>
    <xf numFmtId="4" fontId="8" fillId="2" borderId="7" xfId="1" applyNumberFormat="1" applyFont="1" applyFill="1" applyBorder="1" applyAlignment="1" applyProtection="1">
      <alignment horizontal="right" vertical="center" wrapText="1"/>
    </xf>
    <xf numFmtId="4" fontId="8" fillId="0" borderId="6" xfId="1" applyNumberFormat="1" applyFont="1" applyFill="1" applyBorder="1" applyAlignment="1">
      <alignment vertical="top" wrapText="1"/>
    </xf>
    <xf numFmtId="4" fontId="8" fillId="0" borderId="2" xfId="1" applyNumberFormat="1" applyFont="1" applyFill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4" fontId="8" fillId="0" borderId="2" xfId="1" applyNumberFormat="1" applyFont="1" applyFill="1" applyBorder="1" applyAlignment="1" applyProtection="1">
      <alignment horizontal="left" vertical="center" wrapText="1"/>
      <protection locked="0"/>
    </xf>
    <xf numFmtId="4" fontId="8" fillId="0" borderId="2" xfId="1" applyNumberFormat="1" applyFont="1" applyFill="1" applyBorder="1" applyAlignment="1" applyProtection="1">
      <alignment vertical="center" wrapText="1"/>
      <protection locked="0"/>
    </xf>
    <xf numFmtId="4" fontId="8" fillId="0" borderId="3" xfId="1" applyNumberFormat="1" applyFont="1" applyFill="1" applyBorder="1" applyAlignment="1">
      <alignment vertical="center" wrapText="1"/>
    </xf>
    <xf numFmtId="4" fontId="8" fillId="0" borderId="5" xfId="1" applyNumberFormat="1" applyFont="1" applyFill="1" applyBorder="1" applyAlignment="1">
      <alignment vertical="center" wrapText="1"/>
    </xf>
    <xf numFmtId="4" fontId="22" fillId="0" borderId="2" xfId="1" applyNumberFormat="1" applyFont="1" applyFill="1" applyBorder="1" applyAlignment="1">
      <alignment horizontal="center" vertical="center" wrapText="1"/>
    </xf>
    <xf numFmtId="4" fontId="21" fillId="0" borderId="2" xfId="1" applyNumberFormat="1" applyFont="1" applyFill="1" applyBorder="1" applyAlignment="1">
      <alignment horizontal="center" vertical="center" wrapText="1"/>
    </xf>
    <xf numFmtId="1" fontId="8" fillId="3" borderId="2" xfId="1" applyNumberFormat="1" applyFont="1" applyFill="1" applyBorder="1" applyAlignment="1">
      <alignment horizontal="center" vertical="center" wrapText="1"/>
    </xf>
    <xf numFmtId="4" fontId="8" fillId="3" borderId="2" xfId="1" applyNumberFormat="1" applyFont="1" applyFill="1" applyBorder="1" applyAlignment="1">
      <alignment horizontal="center" vertical="top" wrapText="1"/>
    </xf>
    <xf numFmtId="4" fontId="8" fillId="3" borderId="2" xfId="1" applyNumberFormat="1" applyFont="1" applyFill="1" applyBorder="1" applyAlignment="1">
      <alignment horizontal="center" vertical="center" wrapText="1"/>
    </xf>
    <xf numFmtId="4" fontId="8" fillId="0" borderId="7" xfId="1" applyNumberFormat="1" applyFont="1" applyFill="1" applyBorder="1" applyAlignment="1">
      <alignment horizontal="center" vertical="top" wrapText="1"/>
    </xf>
    <xf numFmtId="4" fontId="8" fillId="0" borderId="8" xfId="1" applyNumberFormat="1" applyFont="1" applyFill="1" applyBorder="1" applyAlignment="1">
      <alignment horizontal="center" vertical="top" wrapText="1"/>
    </xf>
    <xf numFmtId="4" fontId="8" fillId="0" borderId="2" xfId="0" applyNumberFormat="1" applyFont="1" applyBorder="1" applyAlignment="1">
      <alignment vertical="center" wrapText="1"/>
    </xf>
    <xf numFmtId="4" fontId="12" fillId="2" borderId="2" xfId="1" applyNumberFormat="1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vertical="center" wrapText="1"/>
    </xf>
    <xf numFmtId="4" fontId="8" fillId="0" borderId="1" xfId="1" applyNumberFormat="1" applyFont="1" applyFill="1" applyBorder="1" applyAlignment="1">
      <alignment horizontal="center" vertical="top" wrapText="1"/>
    </xf>
    <xf numFmtId="4" fontId="8" fillId="0" borderId="2" xfId="1" applyNumberFormat="1" applyFont="1" applyFill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4" fontId="12" fillId="2" borderId="3" xfId="1" applyNumberFormat="1" applyFont="1" applyFill="1" applyBorder="1" applyAlignment="1">
      <alignment vertical="center" wrapText="1"/>
    </xf>
    <xf numFmtId="4" fontId="12" fillId="2" borderId="5" xfId="1" applyNumberFormat="1" applyFont="1" applyFill="1" applyBorder="1" applyAlignment="1">
      <alignment vertical="center" wrapText="1"/>
    </xf>
    <xf numFmtId="4" fontId="8" fillId="0" borderId="2" xfId="1" applyNumberFormat="1" applyFont="1" applyFill="1" applyBorder="1" applyAlignment="1">
      <alignment horizontal="center" vertical="top" wrapText="1"/>
    </xf>
    <xf numFmtId="4" fontId="8" fillId="0" borderId="3" xfId="1" applyNumberFormat="1" applyFont="1" applyFill="1" applyBorder="1" applyAlignment="1">
      <alignment vertical="center" wrapText="1"/>
    </xf>
    <xf numFmtId="4" fontId="8" fillId="0" borderId="5" xfId="1" applyNumberFormat="1" applyFont="1" applyFill="1" applyBorder="1" applyAlignment="1">
      <alignment vertical="center" wrapText="1"/>
    </xf>
    <xf numFmtId="4" fontId="8" fillId="0" borderId="3" xfId="1" applyNumberFormat="1" applyFont="1" applyFill="1" applyBorder="1" applyAlignment="1" applyProtection="1">
      <alignment horizontal="left" vertical="center" wrapText="1"/>
      <protection locked="0"/>
    </xf>
    <xf numFmtId="4" fontId="8" fillId="0" borderId="5" xfId="1" applyNumberFormat="1" applyFont="1" applyFill="1" applyBorder="1" applyAlignment="1" applyProtection="1">
      <alignment horizontal="left" vertical="center" wrapText="1"/>
      <protection locked="0"/>
    </xf>
    <xf numFmtId="4" fontId="12" fillId="2" borderId="2" xfId="1" applyNumberFormat="1" applyFont="1" applyFill="1" applyBorder="1" applyAlignment="1" applyProtection="1">
      <alignment vertical="center" wrapText="1"/>
      <protection locked="0"/>
    </xf>
    <xf numFmtId="4" fontId="12" fillId="2" borderId="2" xfId="1" applyNumberFormat="1" applyFont="1" applyFill="1" applyBorder="1" applyAlignment="1" applyProtection="1">
      <alignment horizontal="left" vertical="center" wrapText="1"/>
      <protection locked="0"/>
    </xf>
    <xf numFmtId="4" fontId="8" fillId="0" borderId="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3" xfId="1" applyNumberFormat="1" applyFont="1" applyFill="1" applyBorder="1" applyAlignment="1">
      <alignment horizontal="left" vertical="center" wrapText="1"/>
    </xf>
    <xf numFmtId="4" fontId="8" fillId="0" borderId="5" xfId="1" applyNumberFormat="1" applyFont="1" applyFill="1" applyBorder="1" applyAlignment="1">
      <alignment horizontal="left" vertical="center" wrapText="1"/>
    </xf>
    <xf numFmtId="4" fontId="8" fillId="0" borderId="4" xfId="1" applyNumberFormat="1" applyFont="1" applyFill="1" applyBorder="1" applyAlignment="1">
      <alignment horizontal="left" vertical="center" wrapText="1"/>
    </xf>
    <xf numFmtId="4" fontId="8" fillId="0" borderId="7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8" fillId="0" borderId="4" xfId="1" applyNumberFormat="1" applyFont="1" applyFill="1" applyBorder="1" applyAlignment="1">
      <alignment vertical="center" wrapText="1"/>
    </xf>
    <xf numFmtId="4" fontId="8" fillId="0" borderId="2" xfId="1" applyNumberFormat="1" applyFont="1" applyFill="1" applyBorder="1" applyAlignment="1">
      <alignment horizontal="center" vertical="center" wrapText="1"/>
    </xf>
    <xf numFmtId="4" fontId="12" fillId="2" borderId="4" xfId="1" applyNumberFormat="1" applyFont="1" applyFill="1" applyBorder="1" applyAlignment="1">
      <alignment vertical="center" wrapText="1"/>
    </xf>
    <xf numFmtId="1" fontId="19" fillId="0" borderId="6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4" fontId="17" fillId="0" borderId="4" xfId="0" applyNumberFormat="1" applyFont="1" applyBorder="1" applyAlignment="1">
      <alignment horizontal="center" vertical="center"/>
    </xf>
    <xf numFmtId="4" fontId="18" fillId="2" borderId="2" xfId="0" applyNumberFormat="1" applyFont="1" applyFill="1" applyBorder="1" applyAlignment="1">
      <alignment vertical="center"/>
    </xf>
    <xf numFmtId="4" fontId="18" fillId="2" borderId="3" xfId="0" applyNumberFormat="1" applyFont="1" applyFill="1" applyBorder="1" applyAlignment="1">
      <alignment vertical="center"/>
    </xf>
    <xf numFmtId="4" fontId="18" fillId="2" borderId="4" xfId="0" applyNumberFormat="1" applyFont="1" applyFill="1" applyBorder="1" applyAlignment="1">
      <alignment vertical="center"/>
    </xf>
    <xf numFmtId="4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3" xfId="1" applyNumberFormat="1" applyFont="1" applyFill="1" applyBorder="1" applyAlignment="1" applyProtection="1">
      <alignment vertical="center" wrapText="1"/>
      <protection locked="0"/>
    </xf>
    <xf numFmtId="4" fontId="8" fillId="0" borderId="5" xfId="1" applyNumberFormat="1" applyFont="1" applyFill="1" applyBorder="1" applyAlignment="1" applyProtection="1">
      <alignment vertical="center" wrapText="1"/>
      <protection locked="0"/>
    </xf>
    <xf numFmtId="4" fontId="8" fillId="0" borderId="4" xfId="1" applyNumberFormat="1" applyFont="1" applyFill="1" applyBorder="1" applyAlignment="1" applyProtection="1">
      <alignment vertical="center" wrapText="1"/>
      <protection locked="0"/>
    </xf>
    <xf numFmtId="4" fontId="24" fillId="0" borderId="3" xfId="1" applyNumberFormat="1" applyFont="1" applyFill="1" applyBorder="1" applyAlignment="1" applyProtection="1">
      <alignment horizontal="left" vertical="center" wrapText="1"/>
      <protection locked="0"/>
    </xf>
    <xf numFmtId="4" fontId="24" fillId="0" borderId="5" xfId="1" applyNumberFormat="1" applyFont="1" applyFill="1" applyBorder="1" applyAlignment="1" applyProtection="1">
      <alignment horizontal="left" vertical="center" wrapText="1"/>
      <protection locked="0"/>
    </xf>
    <xf numFmtId="4" fontId="24" fillId="0" borderId="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2" xfId="0" applyNumberFormat="1" applyFont="1" applyBorder="1" applyAlignment="1">
      <alignment horizontal="left" vertical="center" wrapText="1"/>
    </xf>
  </cellXfs>
  <cellStyles count="12">
    <cellStyle name="_PERSONAL" xfId="2" xr:uid="{00000000-0005-0000-0000-000000000000}"/>
    <cellStyle name="_PERSONAL_1" xfId="3" xr:uid="{00000000-0005-0000-0000-000001000000}"/>
    <cellStyle name="Comma [0]_laroux" xfId="4" xr:uid="{00000000-0005-0000-0000-000002000000}"/>
    <cellStyle name="Comma_laroux" xfId="5" xr:uid="{00000000-0005-0000-0000-000003000000}"/>
    <cellStyle name="Currency [0]_laroux" xfId="6" xr:uid="{00000000-0005-0000-0000-000004000000}"/>
    <cellStyle name="Currency_laroux" xfId="7" xr:uid="{00000000-0005-0000-0000-000005000000}"/>
    <cellStyle name="Normal_laroux" xfId="8" xr:uid="{00000000-0005-0000-0000-000006000000}"/>
    <cellStyle name="normální_laroux" xfId="9" xr:uid="{00000000-0005-0000-0000-000007000000}"/>
    <cellStyle name="Normalny" xfId="0" builtinId="0"/>
    <cellStyle name="Normalny 2" xfId="10" xr:uid="{00000000-0005-0000-0000-000009000000}"/>
    <cellStyle name="Normalny 3" xfId="1" xr:uid="{00000000-0005-0000-0000-00000A000000}"/>
    <cellStyle name="Styl 1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48"/>
  <sheetViews>
    <sheetView tabSelected="1" topLeftCell="B1" zoomScale="160" workbookViewId="0">
      <selection activeCell="C3" sqref="C3:C4"/>
    </sheetView>
  </sheetViews>
  <sheetFormatPr defaultRowHeight="14.1" customHeight="1"/>
  <cols>
    <col min="1" max="1" width="3.125" style="2" customWidth="1"/>
    <col min="2" max="2" width="10.125" style="18" bestFit="1" customWidth="1"/>
    <col min="3" max="3" width="40.625" style="5" customWidth="1"/>
    <col min="4" max="4" width="5.25" style="1" customWidth="1"/>
    <col min="5" max="5" width="7.625" style="31" customWidth="1"/>
    <col min="6" max="6" width="7.75" style="1" customWidth="1"/>
    <col min="7" max="7" width="8.875" style="17" customWidth="1"/>
    <col min="8" max="8" width="8.75" style="5"/>
    <col min="9" max="9" width="10.5" style="5" bestFit="1" customWidth="1"/>
    <col min="10" max="10" width="8.75" style="5"/>
    <col min="11" max="11" width="9" style="5" customWidth="1"/>
    <col min="12" max="16384" width="9" style="5"/>
  </cols>
  <sheetData>
    <row r="1" spans="1:7" ht="14.1" customHeight="1">
      <c r="A1" s="89" t="s">
        <v>74</v>
      </c>
      <c r="B1" s="90"/>
      <c r="C1" s="90"/>
      <c r="D1" s="90"/>
      <c r="E1" s="90"/>
      <c r="F1" s="90"/>
      <c r="G1" s="90"/>
    </row>
    <row r="2" spans="1:7" ht="14.25">
      <c r="A2" s="90"/>
      <c r="B2" s="90"/>
      <c r="C2" s="90"/>
      <c r="D2" s="90"/>
      <c r="E2" s="90"/>
      <c r="F2" s="90"/>
      <c r="G2" s="90"/>
    </row>
    <row r="3" spans="1:7" ht="14.1" customHeight="1">
      <c r="A3" s="91" t="s">
        <v>0</v>
      </c>
      <c r="B3" s="92" t="s">
        <v>34</v>
      </c>
      <c r="C3" s="93" t="s">
        <v>1</v>
      </c>
      <c r="D3" s="93" t="s">
        <v>2</v>
      </c>
      <c r="E3" s="93"/>
      <c r="F3" s="118" t="s">
        <v>29</v>
      </c>
      <c r="G3" s="118" t="s">
        <v>30</v>
      </c>
    </row>
    <row r="4" spans="1:7" ht="28.5" customHeight="1">
      <c r="A4" s="91"/>
      <c r="B4" s="92"/>
      <c r="C4" s="93"/>
      <c r="D4" s="21" t="s">
        <v>3</v>
      </c>
      <c r="E4" s="41" t="s">
        <v>4</v>
      </c>
      <c r="F4" s="118"/>
      <c r="G4" s="118"/>
    </row>
    <row r="5" spans="1:7" ht="14.1" customHeight="1">
      <c r="A5" s="40">
        <v>1</v>
      </c>
      <c r="B5" s="22">
        <v>2</v>
      </c>
      <c r="C5" s="23">
        <v>3</v>
      </c>
      <c r="D5" s="23">
        <v>4</v>
      </c>
      <c r="E5" s="30">
        <v>5</v>
      </c>
      <c r="F5" s="30">
        <v>6</v>
      </c>
      <c r="G5" s="30">
        <v>7</v>
      </c>
    </row>
    <row r="6" spans="1:7" s="4" customFormat="1" ht="14.1" customHeight="1">
      <c r="A6" s="19"/>
      <c r="B6" s="20" t="s">
        <v>5</v>
      </c>
      <c r="C6" s="97" t="s">
        <v>6</v>
      </c>
      <c r="D6" s="98"/>
      <c r="E6" s="98"/>
      <c r="F6" s="98"/>
      <c r="G6" s="98"/>
    </row>
    <row r="7" spans="1:7" ht="23.25" customHeight="1">
      <c r="A7" s="8"/>
      <c r="B7" s="94" t="s">
        <v>7</v>
      </c>
      <c r="C7" s="100" t="s">
        <v>8</v>
      </c>
      <c r="D7" s="101"/>
      <c r="E7" s="101"/>
      <c r="F7" s="101"/>
      <c r="G7" s="101"/>
    </row>
    <row r="8" spans="1:7" ht="14.1" customHeight="1">
      <c r="A8" s="8">
        <v>1</v>
      </c>
      <c r="B8" s="95"/>
      <c r="C8" s="9" t="s">
        <v>24</v>
      </c>
      <c r="D8" s="6" t="s">
        <v>9</v>
      </c>
      <c r="E8" s="50">
        <v>0.40970000000000001</v>
      </c>
      <c r="F8" s="6"/>
      <c r="G8" s="15"/>
    </row>
    <row r="9" spans="1:7" ht="19.5" customHeight="1">
      <c r="A9" s="8">
        <v>2</v>
      </c>
      <c r="B9" s="99"/>
      <c r="C9" s="9" t="s">
        <v>25</v>
      </c>
      <c r="D9" s="6" t="s">
        <v>9</v>
      </c>
      <c r="E9" s="50">
        <v>0.40970000000000001</v>
      </c>
      <c r="F9" s="6"/>
      <c r="G9" s="15"/>
    </row>
    <row r="10" spans="1:7" s="43" customFormat="1" ht="14.25">
      <c r="A10" s="46"/>
      <c r="B10" s="48" t="s">
        <v>45</v>
      </c>
      <c r="C10" s="100" t="s">
        <v>46</v>
      </c>
      <c r="D10" s="96"/>
      <c r="E10" s="96"/>
      <c r="F10" s="51"/>
      <c r="G10" s="52"/>
    </row>
    <row r="11" spans="1:7" s="43" customFormat="1" ht="25.5">
      <c r="A11" s="46">
        <v>3</v>
      </c>
      <c r="B11" s="53"/>
      <c r="C11" s="9" t="s">
        <v>47</v>
      </c>
      <c r="D11" s="45" t="s">
        <v>23</v>
      </c>
      <c r="E11" s="44">
        <v>600</v>
      </c>
      <c r="F11" s="66"/>
      <c r="G11" s="47"/>
    </row>
    <row r="12" spans="1:7" s="65" customFormat="1" ht="25.5">
      <c r="A12" s="67">
        <v>4</v>
      </c>
      <c r="B12" s="53"/>
      <c r="C12" s="68" t="s">
        <v>72</v>
      </c>
      <c r="D12" s="66" t="s">
        <v>23</v>
      </c>
      <c r="E12" s="44">
        <v>268</v>
      </c>
      <c r="F12" s="66"/>
      <c r="G12" s="47"/>
    </row>
    <row r="13" spans="1:7" ht="14.25">
      <c r="A13" s="24"/>
      <c r="B13" s="20" t="s">
        <v>48</v>
      </c>
      <c r="C13" s="102" t="s">
        <v>49</v>
      </c>
      <c r="D13" s="103"/>
      <c r="E13" s="103"/>
      <c r="F13" s="103"/>
      <c r="G13" s="119"/>
    </row>
    <row r="14" spans="1:7" ht="15" customHeight="1">
      <c r="A14" s="28"/>
      <c r="B14" s="104" t="s">
        <v>50</v>
      </c>
      <c r="C14" s="105" t="s">
        <v>51</v>
      </c>
      <c r="D14" s="106"/>
      <c r="E14" s="106"/>
      <c r="F14" s="106"/>
      <c r="G14" s="117"/>
    </row>
    <row r="15" spans="1:7" ht="66.75" customHeight="1">
      <c r="A15" s="8">
        <v>5</v>
      </c>
      <c r="B15" s="104"/>
      <c r="C15" s="54" t="s">
        <v>52</v>
      </c>
      <c r="D15" s="6" t="s">
        <v>20</v>
      </c>
      <c r="E15" s="76">
        <v>9</v>
      </c>
      <c r="F15" s="6"/>
      <c r="G15" s="15"/>
    </row>
    <row r="16" spans="1:7" ht="63.75">
      <c r="A16" s="8">
        <v>6</v>
      </c>
      <c r="B16" s="49"/>
      <c r="C16" s="54" t="s">
        <v>53</v>
      </c>
      <c r="D16" s="55" t="s">
        <v>54</v>
      </c>
      <c r="E16" s="56">
        <v>9</v>
      </c>
      <c r="F16" s="6"/>
      <c r="G16" s="15"/>
    </row>
    <row r="17" spans="1:7" s="57" customFormat="1" ht="14.25">
      <c r="A17" s="58"/>
      <c r="B17" s="61" t="s">
        <v>65</v>
      </c>
      <c r="C17" s="128" t="s">
        <v>66</v>
      </c>
      <c r="D17" s="129"/>
      <c r="E17" s="129"/>
      <c r="F17" s="129"/>
      <c r="G17" s="130"/>
    </row>
    <row r="18" spans="1:7" s="62" customFormat="1" ht="14.25">
      <c r="A18" s="63">
        <v>7</v>
      </c>
      <c r="B18" s="64"/>
      <c r="C18" s="69" t="s">
        <v>67</v>
      </c>
      <c r="D18" s="60" t="s">
        <v>26</v>
      </c>
      <c r="E18" s="32">
        <v>14</v>
      </c>
      <c r="F18" s="127"/>
      <c r="G18" s="47"/>
    </row>
    <row r="19" spans="1:7" ht="14.1" customHeight="1">
      <c r="A19" s="25"/>
      <c r="B19" s="20" t="s">
        <v>10</v>
      </c>
      <c r="C19" s="109" t="s">
        <v>11</v>
      </c>
      <c r="D19" s="98"/>
      <c r="E19" s="98"/>
      <c r="F19" s="98"/>
      <c r="G19" s="98"/>
    </row>
    <row r="20" spans="1:7" ht="14.1" customHeight="1">
      <c r="A20" s="11"/>
      <c r="B20" s="94" t="s">
        <v>12</v>
      </c>
      <c r="C20" s="85" t="s">
        <v>13</v>
      </c>
      <c r="D20" s="134"/>
      <c r="E20" s="134"/>
      <c r="F20" s="134"/>
      <c r="G20" s="47"/>
    </row>
    <row r="21" spans="1:7" ht="25.5">
      <c r="A21" s="8">
        <v>8</v>
      </c>
      <c r="B21" s="95"/>
      <c r="C21" s="12" t="s">
        <v>55</v>
      </c>
      <c r="D21" s="6" t="s">
        <v>23</v>
      </c>
      <c r="E21" s="32">
        <v>70</v>
      </c>
      <c r="F21" s="6"/>
      <c r="G21" s="15"/>
    </row>
    <row r="22" spans="1:7" ht="14.25">
      <c r="A22" s="10"/>
      <c r="B22" s="94" t="s">
        <v>42</v>
      </c>
      <c r="C22" s="86" t="s">
        <v>14</v>
      </c>
      <c r="D22" s="84"/>
      <c r="E22" s="84"/>
      <c r="F22" s="84"/>
      <c r="G22" s="47"/>
    </row>
    <row r="23" spans="1:7" ht="54">
      <c r="A23" s="8">
        <v>9</v>
      </c>
      <c r="B23" s="95"/>
      <c r="C23" s="14" t="s">
        <v>68</v>
      </c>
      <c r="D23" s="6" t="s">
        <v>23</v>
      </c>
      <c r="E23" s="32">
        <f>E21</f>
        <v>70</v>
      </c>
      <c r="F23" s="6"/>
      <c r="G23" s="15"/>
    </row>
    <row r="24" spans="1:7" ht="54">
      <c r="A24" s="8">
        <v>10</v>
      </c>
      <c r="B24" s="99"/>
      <c r="C24" s="14" t="s">
        <v>56</v>
      </c>
      <c r="D24" s="6" t="s">
        <v>23</v>
      </c>
      <c r="E24" s="32">
        <f>E23+2938</f>
        <v>3008</v>
      </c>
      <c r="F24" s="6"/>
      <c r="G24" s="15"/>
    </row>
    <row r="25" spans="1:7" ht="14.25" customHeight="1">
      <c r="A25" s="8"/>
      <c r="B25" s="94" t="s">
        <v>43</v>
      </c>
      <c r="C25" s="107" t="s">
        <v>44</v>
      </c>
      <c r="D25" s="108"/>
      <c r="E25" s="108"/>
      <c r="F25" s="111"/>
      <c r="G25" s="47"/>
    </row>
    <row r="26" spans="1:7" ht="42.75" customHeight="1">
      <c r="A26" s="77">
        <v>11</v>
      </c>
      <c r="B26" s="95"/>
      <c r="C26" s="78" t="s">
        <v>28</v>
      </c>
      <c r="D26" s="79" t="s">
        <v>23</v>
      </c>
      <c r="E26" s="80">
        <f>E23</f>
        <v>70</v>
      </c>
      <c r="F26" s="79"/>
      <c r="G26" s="81"/>
    </row>
    <row r="27" spans="1:7" ht="14.25" customHeight="1">
      <c r="A27" s="67"/>
      <c r="B27" s="82" t="s">
        <v>21</v>
      </c>
      <c r="C27" s="131" t="s">
        <v>22</v>
      </c>
      <c r="D27" s="132"/>
      <c r="E27" s="132"/>
      <c r="F27" s="133"/>
      <c r="G27" s="47"/>
    </row>
    <row r="28" spans="1:7" ht="48" customHeight="1">
      <c r="A28" s="71">
        <v>12</v>
      </c>
      <c r="B28" s="70"/>
      <c r="C28" s="72" t="s">
        <v>69</v>
      </c>
      <c r="D28" s="73" t="s">
        <v>23</v>
      </c>
      <c r="E28" s="74">
        <v>70</v>
      </c>
      <c r="F28" s="73"/>
      <c r="G28" s="75"/>
    </row>
    <row r="29" spans="1:7" ht="14.1" customHeight="1">
      <c r="A29" s="29"/>
      <c r="B29" s="20" t="s">
        <v>15</v>
      </c>
      <c r="C29" s="110" t="s">
        <v>16</v>
      </c>
      <c r="D29" s="98"/>
      <c r="E29" s="98"/>
      <c r="F29" s="98"/>
      <c r="G29" s="98"/>
    </row>
    <row r="30" spans="1:7" ht="14.25" customHeight="1">
      <c r="A30" s="8"/>
      <c r="B30" s="94" t="s">
        <v>17</v>
      </c>
      <c r="C30" s="107" t="s">
        <v>35</v>
      </c>
      <c r="D30" s="108"/>
      <c r="E30" s="108"/>
      <c r="F30" s="111"/>
      <c r="G30" s="47"/>
    </row>
    <row r="31" spans="1:7" ht="25.5">
      <c r="A31" s="8">
        <v>13</v>
      </c>
      <c r="B31" s="95"/>
      <c r="C31" s="7" t="s">
        <v>57</v>
      </c>
      <c r="D31" s="6" t="s">
        <v>23</v>
      </c>
      <c r="E31" s="32">
        <f>E24</f>
        <v>3008</v>
      </c>
      <c r="F31" s="6"/>
      <c r="G31" s="15"/>
    </row>
    <row r="32" spans="1:7" ht="14.25" customHeight="1">
      <c r="A32" s="8"/>
      <c r="B32" s="94" t="s">
        <v>27</v>
      </c>
      <c r="C32" s="131" t="s">
        <v>36</v>
      </c>
      <c r="D32" s="132"/>
      <c r="E32" s="132"/>
      <c r="F32" s="133"/>
      <c r="G32" s="47"/>
    </row>
    <row r="33" spans="1:9" ht="25.5">
      <c r="A33" s="8">
        <v>14</v>
      </c>
      <c r="B33" s="99"/>
      <c r="C33" s="7" t="s">
        <v>73</v>
      </c>
      <c r="D33" s="6" t="s">
        <v>23</v>
      </c>
      <c r="E33" s="32">
        <f>E31</f>
        <v>3008</v>
      </c>
      <c r="F33" s="6"/>
      <c r="G33" s="15"/>
    </row>
    <row r="34" spans="1:9" s="43" customFormat="1" ht="14.25" customHeight="1">
      <c r="A34" s="46"/>
      <c r="B34" s="48" t="s">
        <v>58</v>
      </c>
      <c r="C34" s="107" t="s">
        <v>59</v>
      </c>
      <c r="D34" s="108"/>
      <c r="E34" s="111"/>
      <c r="F34" s="45"/>
      <c r="G34" s="47"/>
      <c r="I34" s="42"/>
    </row>
    <row r="35" spans="1:9" s="43" customFormat="1" ht="38.25">
      <c r="A35" s="46">
        <v>15</v>
      </c>
      <c r="B35" s="49"/>
      <c r="C35" s="13" t="s">
        <v>70</v>
      </c>
      <c r="D35" s="45" t="s">
        <v>23</v>
      </c>
      <c r="E35" s="32">
        <f>49+2938+84</f>
        <v>3071</v>
      </c>
      <c r="F35" s="45"/>
      <c r="G35" s="47"/>
      <c r="I35" s="42"/>
    </row>
    <row r="36" spans="1:9" s="43" customFormat="1" ht="14.25">
      <c r="A36" s="46"/>
      <c r="B36" s="48" t="s">
        <v>60</v>
      </c>
      <c r="C36" s="112" t="s">
        <v>62</v>
      </c>
      <c r="D36" s="113"/>
      <c r="E36" s="114"/>
      <c r="F36" s="45"/>
      <c r="G36" s="47"/>
      <c r="I36" s="42"/>
    </row>
    <row r="37" spans="1:9" s="43" customFormat="1" ht="51">
      <c r="A37" s="46">
        <v>16</v>
      </c>
      <c r="B37" s="49"/>
      <c r="C37" s="13" t="s">
        <v>61</v>
      </c>
      <c r="D37" s="45" t="s">
        <v>23</v>
      </c>
      <c r="E37" s="32">
        <f>E33+49</f>
        <v>3057</v>
      </c>
      <c r="F37" s="45"/>
      <c r="G37" s="47"/>
      <c r="I37" s="42"/>
    </row>
    <row r="38" spans="1:9" ht="14.25">
      <c r="A38" s="26"/>
      <c r="B38" s="27" t="s">
        <v>37</v>
      </c>
      <c r="C38" s="97" t="s">
        <v>38</v>
      </c>
      <c r="D38" s="98"/>
      <c r="E38" s="98"/>
      <c r="F38" s="98"/>
      <c r="G38" s="98"/>
      <c r="I38" s="3"/>
    </row>
    <row r="39" spans="1:9" ht="14.25">
      <c r="A39" s="8"/>
      <c r="B39" s="94" t="s">
        <v>39</v>
      </c>
      <c r="C39" s="83" t="s">
        <v>40</v>
      </c>
      <c r="D39" s="84"/>
      <c r="E39" s="84"/>
      <c r="F39" s="84"/>
      <c r="G39" s="47"/>
      <c r="I39" s="3"/>
    </row>
    <row r="40" spans="1:9" ht="15.75">
      <c r="A40" s="8">
        <v>17</v>
      </c>
      <c r="B40" s="99"/>
      <c r="C40" s="13" t="s">
        <v>41</v>
      </c>
      <c r="D40" s="6" t="s">
        <v>23</v>
      </c>
      <c r="E40" s="33">
        <v>127.7</v>
      </c>
      <c r="F40" s="6"/>
      <c r="G40" s="16"/>
      <c r="I40" s="3"/>
    </row>
    <row r="41" spans="1:9" ht="14.1" customHeight="1">
      <c r="A41" s="24"/>
      <c r="B41" s="20" t="s">
        <v>18</v>
      </c>
      <c r="C41" s="102" t="s">
        <v>19</v>
      </c>
      <c r="D41" s="103"/>
      <c r="E41" s="103"/>
      <c r="F41" s="103"/>
      <c r="G41" s="119"/>
    </row>
    <row r="42" spans="1:9" s="43" customFormat="1" ht="14.25">
      <c r="A42" s="46"/>
      <c r="B42" s="115" t="s">
        <v>63</v>
      </c>
      <c r="C42" s="87" t="s">
        <v>64</v>
      </c>
      <c r="D42" s="88"/>
      <c r="E42" s="88"/>
      <c r="F42" s="88"/>
      <c r="G42" s="47"/>
    </row>
    <row r="43" spans="1:9" s="43" customFormat="1" ht="51">
      <c r="A43" s="46">
        <v>18</v>
      </c>
      <c r="B43" s="116"/>
      <c r="C43" s="59" t="s">
        <v>71</v>
      </c>
      <c r="D43" s="45" t="s">
        <v>20</v>
      </c>
      <c r="E43" s="33">
        <f>680.5+154</f>
        <v>834.5</v>
      </c>
      <c r="F43" s="45"/>
      <c r="G43" s="16"/>
    </row>
    <row r="44" spans="1:9" ht="28.35" customHeight="1">
      <c r="A44" s="34"/>
      <c r="B44" s="35"/>
      <c r="C44" s="36"/>
      <c r="D44" s="37"/>
      <c r="E44" s="38"/>
      <c r="F44" s="37"/>
      <c r="G44" s="39"/>
    </row>
    <row r="46" spans="1:9" ht="14.1" customHeight="1">
      <c r="A46" s="121" t="s">
        <v>31</v>
      </c>
      <c r="B46" s="122"/>
      <c r="C46" s="122"/>
      <c r="D46" s="122"/>
      <c r="E46" s="123"/>
      <c r="F46" s="124"/>
      <c r="G46" s="124"/>
    </row>
    <row r="47" spans="1:9" ht="14.1" customHeight="1">
      <c r="A47" s="121" t="s">
        <v>32</v>
      </c>
      <c r="B47" s="122"/>
      <c r="C47" s="122"/>
      <c r="D47" s="122"/>
      <c r="E47" s="123"/>
      <c r="F47" s="125"/>
      <c r="G47" s="126"/>
    </row>
    <row r="48" spans="1:9" ht="14.1" customHeight="1">
      <c r="A48" s="120" t="s">
        <v>33</v>
      </c>
      <c r="B48" s="120"/>
      <c r="C48" s="120"/>
      <c r="D48" s="120"/>
      <c r="E48" s="120"/>
      <c r="F48" s="120"/>
      <c r="G48" s="120"/>
    </row>
  </sheetData>
  <mergeCells count="36">
    <mergeCell ref="C41:G41"/>
    <mergeCell ref="C38:G38"/>
    <mergeCell ref="B39:B40"/>
    <mergeCell ref="C25:F25"/>
    <mergeCell ref="C27:F27"/>
    <mergeCell ref="C32:F32"/>
    <mergeCell ref="C30:F30"/>
    <mergeCell ref="C36:E36"/>
    <mergeCell ref="B25:B26"/>
    <mergeCell ref="C29:G29"/>
    <mergeCell ref="B30:B31"/>
    <mergeCell ref="B32:B33"/>
    <mergeCell ref="A48:G48"/>
    <mergeCell ref="A46:E46"/>
    <mergeCell ref="F46:G46"/>
    <mergeCell ref="B20:B21"/>
    <mergeCell ref="B22:B24"/>
    <mergeCell ref="A47:E47"/>
    <mergeCell ref="F47:G47"/>
    <mergeCell ref="B42:B43"/>
    <mergeCell ref="C34:E34"/>
    <mergeCell ref="C19:G19"/>
    <mergeCell ref="B14:B15"/>
    <mergeCell ref="C14:G14"/>
    <mergeCell ref="C10:E10"/>
    <mergeCell ref="A1:G2"/>
    <mergeCell ref="A3:A4"/>
    <mergeCell ref="B3:B4"/>
    <mergeCell ref="C3:C4"/>
    <mergeCell ref="C6:G6"/>
    <mergeCell ref="D3:E3"/>
    <mergeCell ref="F3:F4"/>
    <mergeCell ref="G3:G4"/>
    <mergeCell ref="B7:B9"/>
    <mergeCell ref="C7:G7"/>
    <mergeCell ref="C13:G13"/>
  </mergeCells>
  <printOptions horizontalCentered="1"/>
  <pageMargins left="0.19685039370078741" right="0.19685039370078741" top="0.39370078740157483" bottom="0.74803149606299213" header="0.11811023622047245" footer="0.31496062992125984"/>
  <pageSetup paperSize="9" orientation="portrait" r:id="rId1"/>
  <headerFooter>
    <oddHeader xml:space="preserve">&amp;CKOSZTORYS OFERTOWY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</vt:lpstr>
      <vt:lpstr>Kosztorys!Tytuły_wydruku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CAD4M</dc:creator>
  <cp:lastModifiedBy>HP</cp:lastModifiedBy>
  <cp:lastPrinted>2019-02-15T08:51:05Z</cp:lastPrinted>
  <dcterms:created xsi:type="dcterms:W3CDTF">2014-02-14T09:47:29Z</dcterms:created>
  <dcterms:modified xsi:type="dcterms:W3CDTF">2019-02-15T08:52:14Z</dcterms:modified>
</cp:coreProperties>
</file>